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rchasing\Common\BIDs, RFPs, RFQs - FY 2017\#87FY17 - ITB KENMORE INTERIOR RENOVATION\"/>
    </mc:Choice>
  </mc:AlternateContent>
  <bookViews>
    <workbookView xWindow="240" yWindow="345" windowWidth="14955" windowHeight="8445"/>
  </bookViews>
  <sheets>
    <sheet name="BID SUMMARY" sheetId="1" r:id="rId1"/>
    <sheet name="Sheet1" sheetId="2" r:id="rId2"/>
  </sheets>
  <definedNames>
    <definedName name="_xlnm.Print_Area" localSheetId="0">'BID SUMMARY'!$A:$J</definedName>
  </definedNames>
  <calcPr calcId="162913"/>
</workbook>
</file>

<file path=xl/calcChain.xml><?xml version="1.0" encoding="utf-8"?>
<calcChain xmlns="http://schemas.openxmlformats.org/spreadsheetml/2006/main">
  <c r="U42" i="1" l="1"/>
  <c r="U40" i="1"/>
  <c r="U38" i="1"/>
  <c r="U36" i="1"/>
  <c r="U34" i="1"/>
  <c r="U30" i="1"/>
  <c r="S42" i="1"/>
  <c r="S40" i="1"/>
  <c r="S38" i="1"/>
  <c r="S36" i="1"/>
  <c r="S34" i="1"/>
  <c r="S30" i="1"/>
  <c r="Q42" i="1"/>
  <c r="Q40" i="1"/>
  <c r="Q38" i="1"/>
  <c r="Q36" i="1"/>
  <c r="Q34" i="1"/>
  <c r="Q30" i="1"/>
  <c r="O42" i="1"/>
  <c r="O40" i="1"/>
  <c r="O38" i="1"/>
  <c r="O36" i="1"/>
  <c r="O34" i="1"/>
  <c r="O30" i="1"/>
  <c r="M42" i="1"/>
  <c r="M40" i="1"/>
  <c r="M38" i="1"/>
  <c r="M36" i="1"/>
  <c r="M34" i="1"/>
  <c r="M30" i="1"/>
  <c r="K42" i="1"/>
  <c r="K40" i="1"/>
  <c r="K38" i="1"/>
  <c r="K36" i="1"/>
  <c r="K34" i="1"/>
  <c r="K30" i="1"/>
  <c r="U18" i="2" l="1"/>
  <c r="S18" i="2"/>
  <c r="Q18" i="2"/>
  <c r="O18" i="2"/>
  <c r="M18" i="2"/>
  <c r="K18" i="2"/>
  <c r="I18" i="2"/>
  <c r="G18" i="2"/>
  <c r="E18" i="2"/>
  <c r="C18" i="2"/>
  <c r="I42" i="1"/>
  <c r="G42" i="1"/>
  <c r="E42" i="1"/>
  <c r="I40" i="1"/>
  <c r="G40" i="1"/>
  <c r="E40" i="1"/>
  <c r="I38" i="1"/>
  <c r="G38" i="1"/>
  <c r="E38" i="1"/>
  <c r="I36" i="1"/>
  <c r="G36" i="1"/>
  <c r="E36" i="1"/>
  <c r="I34" i="1"/>
  <c r="G34" i="1"/>
  <c r="E34" i="1"/>
  <c r="C42" i="1"/>
  <c r="C40" i="1"/>
  <c r="C38" i="1"/>
  <c r="C36" i="1"/>
  <c r="I30" i="1"/>
  <c r="G30" i="1"/>
  <c r="E30" i="1"/>
  <c r="C30" i="1"/>
  <c r="C34" i="1"/>
</calcChain>
</file>

<file path=xl/sharedStrings.xml><?xml version="1.0" encoding="utf-8"?>
<sst xmlns="http://schemas.openxmlformats.org/spreadsheetml/2006/main" count="72" uniqueCount="62">
  <si>
    <t>A</t>
  </si>
  <si>
    <t>DIVISION 1</t>
  </si>
  <si>
    <t>B</t>
  </si>
  <si>
    <t>DIVISION 2</t>
  </si>
  <si>
    <t>C</t>
  </si>
  <si>
    <t>D</t>
  </si>
  <si>
    <t>E</t>
  </si>
  <si>
    <t>DIVISION 5</t>
  </si>
  <si>
    <t>F</t>
  </si>
  <si>
    <t>G</t>
  </si>
  <si>
    <t>DIVISION 7</t>
  </si>
  <si>
    <t>H</t>
  </si>
  <si>
    <t>DIVISION 9</t>
  </si>
  <si>
    <t>Q</t>
  </si>
  <si>
    <t>I</t>
  </si>
  <si>
    <t>DIVISION 6</t>
  </si>
  <si>
    <t>DIVISION 8</t>
  </si>
  <si>
    <t>J</t>
  </si>
  <si>
    <t>DIVISION 10</t>
  </si>
  <si>
    <t>K</t>
  </si>
  <si>
    <t>DIVISION 11</t>
  </si>
  <si>
    <t>DIVISION 23</t>
  </si>
  <si>
    <t>DIVISION 26</t>
  </si>
  <si>
    <t>DIVISION 27</t>
  </si>
  <si>
    <t>CONSTRUCTION BUDGET</t>
  </si>
  <si>
    <t>TOTAL OF DIVISIONS:</t>
  </si>
  <si>
    <t>BID ITEM #2 - DIVISION BREAKDOWN FOR TOTAL BASE BID ABOVE</t>
  </si>
  <si>
    <t>BID ITEM #3: BID ALTERNATIVES</t>
  </si>
  <si>
    <t>BIDDERS</t>
  </si>
  <si>
    <r>
      <t xml:space="preserve">BID ITEM #1 - </t>
    </r>
    <r>
      <rPr>
        <b/>
        <sz val="12"/>
        <rFont val="Arial"/>
      </rPr>
      <t>PREFERENCE 1: BASE BID</t>
    </r>
  </si>
  <si>
    <t>BID ITEM #3: BID DEDUCT ALTERNATIVES</t>
  </si>
  <si>
    <t>BID TAB #87FY17 - KENMORE MIDDLE SCHOOL CAPACITY OPTIMIZATION PROJECT AT THE EXISTING KENMORE MIDDLE SCHOOL SITE</t>
  </si>
  <si>
    <t>BID TAB #87FY17 - KENMORE MIDDLE SCHOOL OPTIMIZATION PROJECT AT THE EXISTING KENMORE MIDDLE SCHOOL SITE</t>
  </si>
  <si>
    <t>DIVISION 12</t>
  </si>
  <si>
    <t>DIVISION 20</t>
  </si>
  <si>
    <t>DIVISION 21</t>
  </si>
  <si>
    <t>DIVISION 22</t>
  </si>
  <si>
    <t>L</t>
  </si>
  <si>
    <t>M</t>
  </si>
  <si>
    <t>N</t>
  </si>
  <si>
    <t>O</t>
  </si>
  <si>
    <t>P</t>
  </si>
  <si>
    <t>R</t>
  </si>
  <si>
    <t>DIVISION 25</t>
  </si>
  <si>
    <t>DIVISIOR 28</t>
  </si>
  <si>
    <t>1. ALTERNATE NO.1:  EXTENSION CORD REELS</t>
  </si>
  <si>
    <t>2. ALTERNATE NO. 2: ACOUSTICAL PANEL CEILING IN CLASSROOM 390</t>
  </si>
  <si>
    <t>PREFERENCE 2. LOWEST AGGREGATE AMOUNT OF THE TOTAL BASE BID MINUS BID ALTERNATE NO. 1</t>
  </si>
  <si>
    <t>PREFERENCE 3. LOWEST AGGREGATE AMOUNT OF THE TOTAL BASE BID MINUS BID ALTERNATE NO. 1 AND BID ALTERNATE NO. 2</t>
  </si>
  <si>
    <t>PREFERENCE 4. LOWEST AGGREGATE AMOUNT OF THE TOTAL BASE BID MINUS BID ALTERNATE NO. 1 AND BID ALTERNATE NO. 2 AND BID ALTERNATE NO. 3</t>
  </si>
  <si>
    <r>
      <t xml:space="preserve">BID ITEM #1 - </t>
    </r>
    <r>
      <rPr>
        <b/>
        <sz val="12"/>
        <rFont val="Arial"/>
      </rPr>
      <t>PREFERENCE 1: TOTAL BASE BID</t>
    </r>
  </si>
  <si>
    <t>3. ALTERNAT NO. 3: LIGHT FIXTURES</t>
  </si>
  <si>
    <t>4. ALTERNATE NO. 4: SINK IN HOSPITALITY ROOM 91</t>
  </si>
  <si>
    <t xml:space="preserve">PREFERENCE 5. LOWEST AGGREGATE AMOUNT OF THE TOTAL BASE BID MINUS BID ALTERNATE NO. 1 AND BID ALTERNATE NO. 2 AND BID ALTERNATE NO. 3 AND BID ALTERNATE NO. 4 </t>
  </si>
  <si>
    <t>5. ALTERNATE NO. 5: TIERED FLOORING IN CLASSROOM 390</t>
  </si>
  <si>
    <t>PREFERENCE 6. LOWEST AGGREGATE AMOUNT OF THE TOTAL BASE BID MINUS BID ALTERNATE NO. 1 AND BID ALTERNATE NO. 2 AND BID ALTERNATE NO. 3 AND BID ALTERNATE NO. 4 AND BID ALTERNATE NO. 5 (ALL DEDUCTS)</t>
  </si>
  <si>
    <t>3. ALTERNATE NO. 3: LIGHT FIXTURES</t>
  </si>
  <si>
    <t>TOTAL AGGREGATE WITH ALL ALTERNATES DEDUCTED</t>
  </si>
  <si>
    <t>R J Crowley</t>
  </si>
  <si>
    <t>Marion Construction</t>
  </si>
  <si>
    <t>included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</si>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</sst>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0"/>
      <name val="Arial"/>
    </font>
    <font>
      <sz val="24"/>
      <name val="Arial Black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8DB4E2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3" fillId="5" borderId="17" xfId="0" applyNumberFormat="1" applyFont="1" applyFill="1" applyBorder="1" applyAlignment="1">
      <alignment horizontal="center" vertical="center" wrapText="1"/>
    </xf>
    <xf numFmtId="164" fontId="3" fillId="5" borderId="1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5" borderId="17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3" fillId="5" borderId="17" xfId="0" applyNumberFormat="1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0" fontId="0" fillId="6" borderId="0" xfId="0" applyFill="1"/>
    <xf numFmtId="164" fontId="4" fillId="2" borderId="18" xfId="0" applyNumberFormat="1" applyFont="1" applyFill="1" applyBorder="1" applyAlignment="1">
      <alignment horizontal="center" vertical="center" wrapText="1"/>
    </xf>
    <xf numFmtId="164" fontId="4" fillId="7" borderId="8" xfId="0" applyNumberFormat="1" applyFont="1" applyFill="1" applyBorder="1" applyAlignment="1">
      <alignment horizontal="center" vertical="center"/>
    </xf>
    <xf numFmtId="164" fontId="4" fillId="7" borderId="18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164" fontId="4" fillId="4" borderId="14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18" xfId="0" applyNumberFormat="1" applyFont="1" applyFill="1" applyBorder="1" applyAlignment="1">
      <alignment horizontal="center" vertical="center"/>
    </xf>
    <xf numFmtId="164" fontId="4" fillId="4" borderId="18" xfId="0" applyNumberFormat="1" applyFont="1" applyFill="1" applyBorder="1" applyAlignment="1">
      <alignment horizontal="center" vertical="center" wrapText="1"/>
    </xf>
    <xf numFmtId="164" fontId="4" fillId="7" borderId="8" xfId="0" applyNumberFormat="1" applyFont="1" applyFill="1" applyBorder="1" applyAlignment="1">
      <alignment horizontal="center" vertical="center" wrapText="1"/>
    </xf>
    <xf numFmtId="164" fontId="4" fillId="7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164" fontId="3" fillId="5" borderId="8" xfId="0" applyNumberFormat="1" applyFont="1" applyFill="1" applyBorder="1" applyAlignment="1">
      <alignment horizontal="center" vertical="center" wrapText="1"/>
    </xf>
    <xf numFmtId="164" fontId="3" fillId="5" borderId="17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3" fillId="5" borderId="15" xfId="0" applyNumberFormat="1" applyFont="1" applyFill="1" applyBorder="1" applyAlignment="1">
      <alignment horizontal="center" vertical="center" wrapText="1"/>
    </xf>
    <xf numFmtId="164" fontId="3" fillId="5" borderId="16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8DB4E2"/>
      <color rgb="FFD3EBF1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topLeftCell="A24" zoomScale="75" zoomScaleNormal="75" workbookViewId="0">
      <selection activeCell="E30" sqref="E30:F30"/>
    </sheetView>
  </sheetViews>
  <sheetFormatPr defaultColWidth="9.140625" defaultRowHeight="12.75" x14ac:dyDescent="0.2"/>
  <cols>
    <col min="1" max="1" width="11.140625" style="3" customWidth="1"/>
    <col min="2" max="2" width="25" style="6" customWidth="1"/>
    <col min="3" max="3" width="15.7109375" style="3" customWidth="1"/>
    <col min="4" max="4" width="20.5703125" style="3" customWidth="1"/>
    <col min="5" max="5" width="15.7109375" style="3" customWidth="1"/>
    <col min="6" max="6" width="18.7109375" style="3" customWidth="1"/>
    <col min="7" max="10" width="15.7109375" style="3" customWidth="1"/>
    <col min="11" max="22" width="15.85546875" style="3" customWidth="1"/>
    <col min="23" max="16384" width="9.140625" style="3"/>
  </cols>
  <sheetData>
    <row r="1" spans="1:22" ht="12.75" customHeight="1" thickTop="1" x14ac:dyDescent="0.2">
      <c r="A1" s="67" t="s">
        <v>31</v>
      </c>
      <c r="B1" s="68"/>
      <c r="C1" s="68"/>
      <c r="D1" s="68"/>
      <c r="E1" s="68"/>
      <c r="F1" s="68"/>
      <c r="G1" s="68"/>
      <c r="H1" s="68"/>
      <c r="I1" s="68"/>
      <c r="J1" s="68"/>
    </row>
    <row r="2" spans="1:22" ht="12.75" customHeight="1" x14ac:dyDescent="0.2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22" ht="12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</row>
    <row r="4" spans="1:22" ht="12.75" customHeight="1" x14ac:dyDescent="0.2">
      <c r="A4" s="69"/>
      <c r="B4" s="70"/>
      <c r="C4" s="70"/>
      <c r="D4" s="70"/>
      <c r="E4" s="70"/>
      <c r="F4" s="70"/>
      <c r="G4" s="70"/>
      <c r="H4" s="70"/>
      <c r="I4" s="70"/>
      <c r="J4" s="70"/>
    </row>
    <row r="5" spans="1:22" ht="55.5" customHeight="1" thickBo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</row>
    <row r="6" spans="1:22" ht="12" customHeight="1" thickTop="1" thickBot="1" x14ac:dyDescent="0.25">
      <c r="A6" s="1"/>
      <c r="B6" s="2"/>
      <c r="C6" s="2"/>
      <c r="D6" s="2"/>
      <c r="E6" s="2"/>
      <c r="F6" s="2"/>
      <c r="G6" s="2"/>
      <c r="H6" s="2"/>
      <c r="I6" s="10"/>
      <c r="J6" s="10"/>
    </row>
    <row r="7" spans="1:22" ht="13.5" hidden="1" customHeight="1" thickBot="1" x14ac:dyDescent="0.25">
      <c r="A7" s="5"/>
      <c r="B7" s="4"/>
      <c r="C7" s="4"/>
      <c r="D7" s="4"/>
      <c r="E7" s="4"/>
      <c r="F7" s="4"/>
      <c r="G7" s="9"/>
      <c r="H7" s="9"/>
      <c r="I7" s="10"/>
      <c r="J7" s="10"/>
    </row>
    <row r="8" spans="1:22" ht="66.75" customHeight="1" thickTop="1" x14ac:dyDescent="0.2">
      <c r="A8" s="58" t="s">
        <v>28</v>
      </c>
      <c r="B8" s="59"/>
      <c r="C8" s="64" t="s">
        <v>58</v>
      </c>
      <c r="D8" s="64"/>
      <c r="E8" s="64" t="s">
        <v>59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7.25" customHeight="1" thickBot="1" x14ac:dyDescent="0.25">
      <c r="A9" s="60"/>
      <c r="B9" s="61"/>
      <c r="C9" s="65"/>
      <c r="D9" s="66"/>
      <c r="E9" s="65"/>
      <c r="F9" s="75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</row>
    <row r="10" spans="1:22" ht="53.25" customHeight="1" thickTop="1" thickBot="1" x14ac:dyDescent="0.25">
      <c r="A10" s="62" t="s">
        <v>50</v>
      </c>
      <c r="B10" s="63"/>
      <c r="C10" s="47">
        <v>770000</v>
      </c>
      <c r="D10" s="47"/>
      <c r="E10" s="47">
        <v>617999</v>
      </c>
      <c r="F10" s="47"/>
      <c r="G10" s="47">
        <v>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53.25" customHeight="1" thickTop="1" thickBot="1" x14ac:dyDescent="0.25">
      <c r="A11" s="50" t="s">
        <v>26</v>
      </c>
      <c r="B11" s="57"/>
      <c r="C11" s="55"/>
      <c r="D11" s="56"/>
      <c r="E11" s="55"/>
      <c r="F11" s="56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</row>
    <row r="12" spans="1:22" ht="38.25" customHeight="1" thickTop="1" thickBot="1" x14ac:dyDescent="0.25">
      <c r="A12" s="7" t="s">
        <v>0</v>
      </c>
      <c r="B12" s="8" t="s">
        <v>1</v>
      </c>
      <c r="C12" s="54">
        <v>134200</v>
      </c>
      <c r="D12" s="33"/>
      <c r="E12" s="54">
        <v>64758</v>
      </c>
      <c r="F12" s="33"/>
      <c r="G12" s="54"/>
      <c r="H12" s="33"/>
      <c r="I12" s="54"/>
      <c r="J12" s="33"/>
      <c r="K12" s="54"/>
      <c r="L12" s="33"/>
      <c r="M12" s="54"/>
      <c r="N12" s="33"/>
      <c r="O12" s="54"/>
      <c r="P12" s="33"/>
      <c r="Q12" s="54"/>
      <c r="R12" s="33"/>
      <c r="S12" s="54"/>
      <c r="T12" s="33"/>
      <c r="U12" s="54"/>
      <c r="V12" s="33"/>
    </row>
    <row r="13" spans="1:22" ht="38.25" customHeight="1" thickTop="1" thickBot="1" x14ac:dyDescent="0.25">
      <c r="A13" s="7" t="s">
        <v>2</v>
      </c>
      <c r="B13" s="8" t="s">
        <v>3</v>
      </c>
      <c r="C13" s="54">
        <v>46200</v>
      </c>
      <c r="D13" s="33"/>
      <c r="E13" s="54">
        <v>63406</v>
      </c>
      <c r="F13" s="33"/>
      <c r="G13" s="54"/>
      <c r="H13" s="33"/>
      <c r="I13" s="54"/>
      <c r="J13" s="33"/>
      <c r="K13" s="54"/>
      <c r="L13" s="33"/>
      <c r="M13" s="54"/>
      <c r="N13" s="33"/>
      <c r="O13" s="54"/>
      <c r="P13" s="33"/>
      <c r="Q13" s="54"/>
      <c r="R13" s="33"/>
      <c r="S13" s="54"/>
      <c r="T13" s="33"/>
      <c r="U13" s="54"/>
      <c r="V13" s="33"/>
    </row>
    <row r="14" spans="1:22" ht="38.25" customHeight="1" thickTop="1" thickBot="1" x14ac:dyDescent="0.25">
      <c r="A14" s="20" t="s">
        <v>4</v>
      </c>
      <c r="B14" s="8" t="s">
        <v>7</v>
      </c>
      <c r="C14" s="54">
        <v>13000</v>
      </c>
      <c r="D14" s="33"/>
      <c r="E14" s="54">
        <v>12000</v>
      </c>
      <c r="F14" s="33"/>
      <c r="G14" s="54"/>
      <c r="H14" s="33"/>
      <c r="I14" s="54"/>
      <c r="J14" s="33"/>
      <c r="K14" s="54"/>
      <c r="L14" s="33"/>
      <c r="M14" s="54"/>
      <c r="N14" s="33"/>
      <c r="O14" s="54"/>
      <c r="P14" s="33"/>
      <c r="Q14" s="54"/>
      <c r="R14" s="33"/>
      <c r="S14" s="54"/>
      <c r="T14" s="33"/>
      <c r="U14" s="54"/>
      <c r="V14" s="33"/>
    </row>
    <row r="15" spans="1:22" ht="38.25" customHeight="1" thickTop="1" thickBot="1" x14ac:dyDescent="0.25">
      <c r="A15" s="20" t="s">
        <v>5</v>
      </c>
      <c r="B15" s="8" t="s">
        <v>15</v>
      </c>
      <c r="C15" s="54">
        <v>145000</v>
      </c>
      <c r="D15" s="33"/>
      <c r="E15" s="54">
        <v>103660</v>
      </c>
      <c r="F15" s="33"/>
      <c r="G15" s="54"/>
      <c r="H15" s="33"/>
      <c r="I15" s="54"/>
      <c r="J15" s="33"/>
      <c r="K15" s="54"/>
      <c r="L15" s="33"/>
      <c r="M15" s="54"/>
      <c r="N15" s="33"/>
      <c r="O15" s="54"/>
      <c r="P15" s="33"/>
      <c r="Q15" s="54"/>
      <c r="R15" s="33"/>
      <c r="S15" s="54"/>
      <c r="T15" s="33"/>
      <c r="U15" s="54"/>
      <c r="V15" s="33"/>
    </row>
    <row r="16" spans="1:22" ht="38.25" customHeight="1" thickTop="1" thickBot="1" x14ac:dyDescent="0.25">
      <c r="A16" s="20" t="s">
        <v>6</v>
      </c>
      <c r="B16" s="8" t="s">
        <v>10</v>
      </c>
      <c r="C16" s="54">
        <v>2300</v>
      </c>
      <c r="D16" s="33"/>
      <c r="E16" s="54">
        <v>2500</v>
      </c>
      <c r="F16" s="33"/>
      <c r="G16" s="54"/>
      <c r="H16" s="33"/>
      <c r="I16" s="54"/>
      <c r="J16" s="33"/>
      <c r="K16" s="54"/>
      <c r="L16" s="33"/>
      <c r="M16" s="54"/>
      <c r="N16" s="33"/>
      <c r="O16" s="54"/>
      <c r="P16" s="33"/>
      <c r="Q16" s="54"/>
      <c r="R16" s="33"/>
      <c r="S16" s="54"/>
      <c r="T16" s="33"/>
      <c r="U16" s="54"/>
      <c r="V16" s="33"/>
    </row>
    <row r="17" spans="1:22" ht="38.25" customHeight="1" thickTop="1" thickBot="1" x14ac:dyDescent="0.25">
      <c r="A17" s="20" t="s">
        <v>8</v>
      </c>
      <c r="B17" s="8" t="s">
        <v>16</v>
      </c>
      <c r="C17" s="54">
        <v>5000</v>
      </c>
      <c r="D17" s="33"/>
      <c r="E17" s="54">
        <v>5466</v>
      </c>
      <c r="F17" s="33"/>
      <c r="G17" s="54"/>
      <c r="H17" s="33"/>
      <c r="I17" s="54"/>
      <c r="J17" s="33"/>
      <c r="K17" s="54"/>
      <c r="L17" s="33"/>
      <c r="M17" s="54"/>
      <c r="N17" s="33"/>
      <c r="O17" s="54"/>
      <c r="P17" s="33"/>
      <c r="Q17" s="54"/>
      <c r="R17" s="33"/>
      <c r="S17" s="54"/>
      <c r="T17" s="33"/>
      <c r="U17" s="54"/>
      <c r="V17" s="33"/>
    </row>
    <row r="18" spans="1:22" ht="38.25" customHeight="1" thickTop="1" thickBot="1" x14ac:dyDescent="0.25">
      <c r="A18" s="20" t="s">
        <v>9</v>
      </c>
      <c r="B18" s="8" t="s">
        <v>12</v>
      </c>
      <c r="C18" s="54">
        <v>86000</v>
      </c>
      <c r="D18" s="33"/>
      <c r="E18" s="54">
        <v>60048</v>
      </c>
      <c r="F18" s="33"/>
      <c r="G18" s="54"/>
      <c r="H18" s="33"/>
      <c r="I18" s="54"/>
      <c r="J18" s="33"/>
      <c r="K18" s="54"/>
      <c r="L18" s="33"/>
      <c r="M18" s="54"/>
      <c r="N18" s="33"/>
      <c r="O18" s="54"/>
      <c r="P18" s="33"/>
      <c r="Q18" s="54"/>
      <c r="R18" s="33"/>
      <c r="S18" s="54"/>
      <c r="T18" s="33"/>
      <c r="U18" s="54"/>
      <c r="V18" s="33"/>
    </row>
    <row r="19" spans="1:22" ht="38.25" customHeight="1" thickTop="1" thickBot="1" x14ac:dyDescent="0.25">
      <c r="A19" s="20" t="s">
        <v>11</v>
      </c>
      <c r="B19" s="8" t="s">
        <v>18</v>
      </c>
      <c r="C19" s="54">
        <v>37300</v>
      </c>
      <c r="D19" s="33"/>
      <c r="E19" s="54">
        <v>16269</v>
      </c>
      <c r="F19" s="33"/>
      <c r="G19" s="54"/>
      <c r="H19" s="33"/>
      <c r="I19" s="54"/>
      <c r="J19" s="33"/>
      <c r="K19" s="54"/>
      <c r="L19" s="33"/>
      <c r="M19" s="54"/>
      <c r="N19" s="33"/>
      <c r="O19" s="54"/>
      <c r="P19" s="33"/>
      <c r="Q19" s="54"/>
      <c r="R19" s="33"/>
      <c r="S19" s="54"/>
      <c r="T19" s="33"/>
      <c r="U19" s="54"/>
      <c r="V19" s="33"/>
    </row>
    <row r="20" spans="1:22" ht="38.25" customHeight="1" thickTop="1" thickBot="1" x14ac:dyDescent="0.25">
      <c r="A20" s="20" t="s">
        <v>14</v>
      </c>
      <c r="B20" s="8" t="s">
        <v>20</v>
      </c>
      <c r="C20" s="54">
        <v>18000</v>
      </c>
      <c r="D20" s="33"/>
      <c r="E20" s="54">
        <v>15000</v>
      </c>
      <c r="F20" s="33"/>
      <c r="G20" s="54"/>
      <c r="H20" s="33"/>
      <c r="I20" s="54"/>
      <c r="J20" s="33"/>
      <c r="K20" s="54"/>
      <c r="L20" s="33"/>
      <c r="M20" s="54"/>
      <c r="N20" s="33"/>
      <c r="O20" s="54"/>
      <c r="P20" s="33"/>
      <c r="Q20" s="54"/>
      <c r="R20" s="33"/>
      <c r="S20" s="54"/>
      <c r="T20" s="33"/>
      <c r="U20" s="54"/>
      <c r="V20" s="33"/>
    </row>
    <row r="21" spans="1:22" ht="38.25" customHeight="1" thickTop="1" thickBot="1" x14ac:dyDescent="0.25">
      <c r="A21" s="20" t="s">
        <v>17</v>
      </c>
      <c r="B21" s="8" t="s">
        <v>33</v>
      </c>
      <c r="C21" s="54">
        <v>5000</v>
      </c>
      <c r="D21" s="33"/>
      <c r="E21" s="54">
        <v>3678</v>
      </c>
      <c r="F21" s="33"/>
      <c r="G21" s="54"/>
      <c r="H21" s="33"/>
      <c r="I21" s="54"/>
      <c r="J21" s="33"/>
      <c r="K21" s="54"/>
      <c r="L21" s="33"/>
      <c r="M21" s="54"/>
      <c r="N21" s="33"/>
      <c r="O21" s="54"/>
      <c r="P21" s="33"/>
      <c r="Q21" s="54"/>
      <c r="R21" s="33"/>
      <c r="S21" s="54"/>
      <c r="T21" s="33"/>
      <c r="U21" s="54"/>
      <c r="V21" s="33"/>
    </row>
    <row r="22" spans="1:22" ht="38.25" customHeight="1" thickTop="1" thickBot="1" x14ac:dyDescent="0.25">
      <c r="A22" s="20" t="s">
        <v>19</v>
      </c>
      <c r="B22" s="17" t="s">
        <v>34</v>
      </c>
      <c r="C22" s="54">
        <v>26000</v>
      </c>
      <c r="D22" s="33"/>
      <c r="E22" s="54">
        <v>0</v>
      </c>
      <c r="F22" s="33"/>
      <c r="G22" s="54"/>
      <c r="H22" s="33"/>
      <c r="I22" s="54"/>
      <c r="J22" s="33"/>
      <c r="K22" s="54"/>
      <c r="L22" s="33"/>
      <c r="M22" s="54"/>
      <c r="N22" s="33"/>
      <c r="O22" s="54"/>
      <c r="P22" s="33"/>
      <c r="Q22" s="54"/>
      <c r="R22" s="33"/>
      <c r="S22" s="54"/>
      <c r="T22" s="33"/>
      <c r="U22" s="54"/>
      <c r="V22" s="33"/>
    </row>
    <row r="23" spans="1:22" ht="38.25" customHeight="1" thickTop="1" thickBot="1" x14ac:dyDescent="0.25">
      <c r="A23" s="20" t="s">
        <v>37</v>
      </c>
      <c r="B23" s="17" t="s">
        <v>35</v>
      </c>
      <c r="C23" s="54">
        <v>26000</v>
      </c>
      <c r="D23" s="33"/>
      <c r="E23" s="54">
        <v>28370</v>
      </c>
      <c r="F23" s="33"/>
      <c r="G23" s="54"/>
      <c r="H23" s="33"/>
      <c r="I23" s="54"/>
      <c r="J23" s="33"/>
      <c r="K23" s="54"/>
      <c r="L23" s="33"/>
      <c r="M23" s="54"/>
      <c r="N23" s="33"/>
      <c r="O23" s="54"/>
      <c r="P23" s="33"/>
      <c r="Q23" s="54"/>
      <c r="R23" s="33"/>
      <c r="S23" s="54"/>
      <c r="T23" s="33"/>
      <c r="U23" s="54"/>
      <c r="V23" s="33"/>
    </row>
    <row r="24" spans="1:22" ht="38.25" customHeight="1" thickTop="1" thickBot="1" x14ac:dyDescent="0.25">
      <c r="A24" s="20" t="s">
        <v>38</v>
      </c>
      <c r="B24" s="17" t="s">
        <v>36</v>
      </c>
      <c r="C24" s="54">
        <v>49000</v>
      </c>
      <c r="D24" s="33"/>
      <c r="E24" s="54">
        <v>47400</v>
      </c>
      <c r="F24" s="33"/>
      <c r="G24" s="54"/>
      <c r="H24" s="33"/>
      <c r="I24" s="54"/>
      <c r="J24" s="33"/>
      <c r="K24" s="54"/>
      <c r="L24" s="33"/>
      <c r="M24" s="54"/>
      <c r="N24" s="33"/>
      <c r="O24" s="54"/>
      <c r="P24" s="33"/>
      <c r="Q24" s="54"/>
      <c r="R24" s="33"/>
      <c r="S24" s="54"/>
      <c r="T24" s="33"/>
      <c r="U24" s="54"/>
      <c r="V24" s="33"/>
    </row>
    <row r="25" spans="1:22" ht="38.25" customHeight="1" thickTop="1" thickBot="1" x14ac:dyDescent="0.25">
      <c r="A25" s="20" t="s">
        <v>39</v>
      </c>
      <c r="B25" s="17" t="s">
        <v>21</v>
      </c>
      <c r="C25" s="54" t="s">
        <v>60</v>
      </c>
      <c r="D25" s="76"/>
      <c r="E25" s="54">
        <v>22000</v>
      </c>
      <c r="F25" s="76"/>
      <c r="G25" s="19"/>
      <c r="H25" s="23"/>
      <c r="I25" s="19"/>
      <c r="J25" s="23"/>
      <c r="K25" s="21"/>
      <c r="L25" s="25"/>
      <c r="M25" s="21"/>
      <c r="N25" s="25"/>
      <c r="O25" s="21"/>
      <c r="P25" s="25"/>
      <c r="Q25" s="21"/>
      <c r="R25" s="25"/>
      <c r="S25" s="21"/>
      <c r="T25" s="25"/>
      <c r="U25" s="21"/>
      <c r="V25" s="25"/>
    </row>
    <row r="26" spans="1:22" ht="38.25" customHeight="1" thickTop="1" thickBot="1" x14ac:dyDescent="0.25">
      <c r="A26" s="20" t="s">
        <v>40</v>
      </c>
      <c r="B26" s="17" t="s">
        <v>43</v>
      </c>
      <c r="C26" s="54" t="s">
        <v>61</v>
      </c>
      <c r="D26" s="76"/>
      <c r="E26" s="54">
        <v>0</v>
      </c>
      <c r="F26" s="76"/>
      <c r="G26" s="19"/>
      <c r="H26" s="23"/>
      <c r="I26" s="19"/>
      <c r="J26" s="23"/>
      <c r="K26" s="21"/>
      <c r="L26" s="25"/>
      <c r="M26" s="21"/>
      <c r="N26" s="25"/>
      <c r="O26" s="21"/>
      <c r="P26" s="25"/>
      <c r="Q26" s="21"/>
      <c r="R26" s="25"/>
      <c r="S26" s="21"/>
      <c r="T26" s="25"/>
      <c r="U26" s="21"/>
      <c r="V26" s="25"/>
    </row>
    <row r="27" spans="1:22" ht="38.25" customHeight="1" thickTop="1" thickBot="1" x14ac:dyDescent="0.25">
      <c r="A27" s="20" t="s">
        <v>41</v>
      </c>
      <c r="B27" s="17" t="s">
        <v>22</v>
      </c>
      <c r="C27" s="54">
        <v>177000</v>
      </c>
      <c r="D27" s="76"/>
      <c r="E27" s="54">
        <v>157468</v>
      </c>
      <c r="F27" s="76"/>
      <c r="G27" s="19"/>
      <c r="H27" s="23"/>
      <c r="I27" s="19"/>
      <c r="J27" s="23"/>
      <c r="K27" s="21"/>
      <c r="L27" s="25"/>
      <c r="M27" s="21"/>
      <c r="N27" s="25"/>
      <c r="O27" s="21"/>
      <c r="P27" s="25"/>
      <c r="Q27" s="21"/>
      <c r="R27" s="25"/>
      <c r="S27" s="21"/>
      <c r="T27" s="25"/>
      <c r="U27" s="21"/>
      <c r="V27" s="25"/>
    </row>
    <row r="28" spans="1:22" ht="38.25" customHeight="1" thickTop="1" thickBot="1" x14ac:dyDescent="0.25">
      <c r="A28" s="20" t="s">
        <v>13</v>
      </c>
      <c r="B28" s="17" t="s">
        <v>23</v>
      </c>
      <c r="C28" s="54" t="s">
        <v>61</v>
      </c>
      <c r="D28" s="76"/>
      <c r="E28" s="54">
        <v>15976</v>
      </c>
      <c r="F28" s="76"/>
      <c r="G28" s="19"/>
      <c r="H28" s="23"/>
      <c r="I28" s="19"/>
      <c r="J28" s="23"/>
      <c r="K28" s="21"/>
      <c r="L28" s="25"/>
      <c r="M28" s="21"/>
      <c r="N28" s="25"/>
      <c r="O28" s="21"/>
      <c r="P28" s="25"/>
      <c r="Q28" s="21"/>
      <c r="R28" s="25"/>
      <c r="S28" s="21"/>
      <c r="T28" s="25"/>
      <c r="U28" s="21"/>
      <c r="V28" s="25"/>
    </row>
    <row r="29" spans="1:22" ht="38.25" customHeight="1" thickTop="1" thickBot="1" x14ac:dyDescent="0.25">
      <c r="A29" s="20" t="s">
        <v>42</v>
      </c>
      <c r="B29" s="17" t="s">
        <v>44</v>
      </c>
      <c r="C29" s="54" t="s">
        <v>61</v>
      </c>
      <c r="D29" s="76"/>
      <c r="E29" s="54">
        <v>0</v>
      </c>
      <c r="F29" s="76"/>
      <c r="G29" s="19"/>
      <c r="H29" s="23"/>
      <c r="I29" s="19"/>
      <c r="J29" s="23"/>
      <c r="K29" s="21"/>
      <c r="L29" s="25"/>
      <c r="M29" s="21"/>
      <c r="N29" s="25"/>
      <c r="O29" s="21"/>
      <c r="P29" s="25"/>
      <c r="Q29" s="21"/>
      <c r="R29" s="25"/>
      <c r="S29" s="21"/>
      <c r="T29" s="25"/>
      <c r="U29" s="21"/>
      <c r="V29" s="25"/>
    </row>
    <row r="30" spans="1:22" ht="81" customHeight="1" thickTop="1" thickBot="1" x14ac:dyDescent="0.25">
      <c r="A30" s="42" t="s">
        <v>25</v>
      </c>
      <c r="B30" s="43"/>
      <c r="C30" s="44">
        <f>SUM(C12:D29)</f>
        <v>770000</v>
      </c>
      <c r="D30" s="45"/>
      <c r="E30" s="46">
        <f>SUM(E12:F29)</f>
        <v>617999</v>
      </c>
      <c r="F30" s="45"/>
      <c r="G30" s="46">
        <f>SUM(G12:H29)</f>
        <v>0</v>
      </c>
      <c r="H30" s="45"/>
      <c r="I30" s="46">
        <f>SUM(I12:J29)</f>
        <v>0</v>
      </c>
      <c r="J30" s="45"/>
      <c r="K30" s="46">
        <f>SUM(K12:L29)</f>
        <v>0</v>
      </c>
      <c r="L30" s="45"/>
      <c r="M30" s="46">
        <f>SUM(M12:N29)</f>
        <v>0</v>
      </c>
      <c r="N30" s="45"/>
      <c r="O30" s="46">
        <f>SUM(O12:P29)</f>
        <v>0</v>
      </c>
      <c r="P30" s="45"/>
      <c r="Q30" s="46">
        <f>SUM(Q12:R29)</f>
        <v>0</v>
      </c>
      <c r="R30" s="45"/>
      <c r="S30" s="46">
        <f>SUM(S12:T29)</f>
        <v>0</v>
      </c>
      <c r="T30" s="45"/>
      <c r="U30" s="46">
        <f>SUM(U12:V29)</f>
        <v>0</v>
      </c>
      <c r="V30" s="45"/>
    </row>
    <row r="31" spans="1:22" ht="109.5" customHeight="1" thickTop="1" thickBot="1" x14ac:dyDescent="0.25">
      <c r="A31" s="50" t="s">
        <v>24</v>
      </c>
      <c r="B31" s="51"/>
      <c r="C31" s="47">
        <v>600000</v>
      </c>
      <c r="D31" s="47"/>
      <c r="E31" s="47">
        <v>600000</v>
      </c>
      <c r="F31" s="47"/>
      <c r="G31" s="47">
        <v>600000</v>
      </c>
      <c r="H31" s="47"/>
      <c r="I31" s="47">
        <v>600000</v>
      </c>
      <c r="J31" s="47"/>
      <c r="K31" s="47">
        <v>600000</v>
      </c>
      <c r="L31" s="47"/>
      <c r="M31" s="47">
        <v>600000</v>
      </c>
      <c r="N31" s="47"/>
      <c r="O31" s="47">
        <v>600000</v>
      </c>
      <c r="P31" s="47"/>
      <c r="Q31" s="47">
        <v>600000</v>
      </c>
      <c r="R31" s="47"/>
      <c r="S31" s="47">
        <v>600000</v>
      </c>
      <c r="T31" s="47"/>
      <c r="U31" s="47">
        <v>600000</v>
      </c>
      <c r="V31" s="47"/>
    </row>
    <row r="32" spans="1:22" ht="109.5" customHeight="1" thickTop="1" thickBot="1" x14ac:dyDescent="0.25">
      <c r="A32" s="52" t="s">
        <v>30</v>
      </c>
      <c r="B32" s="53"/>
      <c r="C32" s="48"/>
      <c r="D32" s="49"/>
      <c r="E32" s="11"/>
      <c r="F32" s="11"/>
      <c r="G32" s="11"/>
      <c r="H32" s="11"/>
      <c r="I32" s="18"/>
      <c r="J32" s="18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96" customHeight="1" thickTop="1" thickBot="1" x14ac:dyDescent="0.25">
      <c r="A33" s="32" t="s">
        <v>45</v>
      </c>
      <c r="B33" s="36"/>
      <c r="C33" s="28">
        <v>3500</v>
      </c>
      <c r="D33" s="29"/>
      <c r="E33" s="28">
        <v>9500</v>
      </c>
      <c r="F33" s="29"/>
      <c r="G33" s="28">
        <v>0</v>
      </c>
      <c r="H33" s="29"/>
      <c r="I33" s="28"/>
      <c r="J33" s="29"/>
      <c r="K33" s="28"/>
      <c r="L33" s="29"/>
      <c r="M33" s="28"/>
      <c r="N33" s="29"/>
      <c r="O33" s="28"/>
      <c r="P33" s="29"/>
      <c r="Q33" s="28"/>
      <c r="R33" s="29"/>
      <c r="S33" s="28"/>
      <c r="T33" s="29"/>
      <c r="U33" s="28"/>
      <c r="V33" s="29"/>
    </row>
    <row r="34" spans="1:22" ht="96" customHeight="1" thickTop="1" thickBot="1" x14ac:dyDescent="0.25">
      <c r="A34" s="32" t="s">
        <v>47</v>
      </c>
      <c r="B34" s="33"/>
      <c r="C34" s="30">
        <f>SUM(C10-C33)</f>
        <v>766500</v>
      </c>
      <c r="D34" s="39"/>
      <c r="E34" s="30">
        <f>SUM(E10-E33)</f>
        <v>608499</v>
      </c>
      <c r="F34" s="39"/>
      <c r="G34" s="30">
        <f>SUM(G10-G33)</f>
        <v>0</v>
      </c>
      <c r="H34" s="39"/>
      <c r="I34" s="30">
        <f>SUM(I10-I33)</f>
        <v>0</v>
      </c>
      <c r="J34" s="39"/>
      <c r="K34" s="30">
        <f>SUM(K10-K33)</f>
        <v>0</v>
      </c>
      <c r="L34" s="39"/>
      <c r="M34" s="30">
        <f>SUM(M10-M33)</f>
        <v>0</v>
      </c>
      <c r="N34" s="39"/>
      <c r="O34" s="30">
        <f>SUM(O10-O33)</f>
        <v>0</v>
      </c>
      <c r="P34" s="39"/>
      <c r="Q34" s="30">
        <f>SUM(Q10-Q33)</f>
        <v>0</v>
      </c>
      <c r="R34" s="39"/>
      <c r="S34" s="30">
        <f>SUM(S10-S33)</f>
        <v>0</v>
      </c>
      <c r="T34" s="39"/>
      <c r="U34" s="30">
        <f>SUM(U10-U33)</f>
        <v>0</v>
      </c>
      <c r="V34" s="39"/>
    </row>
    <row r="35" spans="1:22" ht="70.5" customHeight="1" thickTop="1" thickBot="1" x14ac:dyDescent="0.25">
      <c r="A35" s="32" t="s">
        <v>46</v>
      </c>
      <c r="B35" s="36"/>
      <c r="C35" s="28">
        <v>3500</v>
      </c>
      <c r="D35" s="29"/>
      <c r="E35" s="28">
        <v>2900</v>
      </c>
      <c r="F35" s="29"/>
      <c r="G35" s="28"/>
      <c r="H35" s="29"/>
      <c r="I35" s="28"/>
      <c r="J35" s="29"/>
      <c r="K35" s="28"/>
      <c r="L35" s="29"/>
      <c r="M35" s="28"/>
      <c r="N35" s="29"/>
      <c r="O35" s="28"/>
      <c r="P35" s="29"/>
      <c r="Q35" s="28"/>
      <c r="R35" s="29"/>
      <c r="S35" s="28"/>
      <c r="T35" s="29"/>
      <c r="U35" s="28"/>
      <c r="V35" s="29"/>
    </row>
    <row r="36" spans="1:22" ht="96.75" customHeight="1" thickTop="1" thickBot="1" x14ac:dyDescent="0.25">
      <c r="A36" s="32" t="s">
        <v>48</v>
      </c>
      <c r="B36" s="33"/>
      <c r="C36" s="40">
        <f>SUM(C10-C33-C35)</f>
        <v>763000</v>
      </c>
      <c r="D36" s="41"/>
      <c r="E36" s="30">
        <f>SUM(E10-E33-E35)</f>
        <v>605599</v>
      </c>
      <c r="F36" s="39"/>
      <c r="G36" s="30">
        <f>SUM(G10-G33-G35)</f>
        <v>0</v>
      </c>
      <c r="H36" s="31"/>
      <c r="I36" s="30">
        <f>SUM(I10-I33-I35)</f>
        <v>0</v>
      </c>
      <c r="J36" s="31"/>
      <c r="K36" s="30">
        <f>SUM(K10-K33-K35)</f>
        <v>0</v>
      </c>
      <c r="L36" s="31"/>
      <c r="M36" s="30">
        <f>SUM(M10-M33-M35)</f>
        <v>0</v>
      </c>
      <c r="N36" s="31"/>
      <c r="O36" s="30">
        <f>SUM(O10-O33-O35)</f>
        <v>0</v>
      </c>
      <c r="P36" s="31"/>
      <c r="Q36" s="30">
        <f>SUM(Q10-Q33-Q35)</f>
        <v>0</v>
      </c>
      <c r="R36" s="31"/>
      <c r="S36" s="30">
        <f>SUM(S10-S33-S35)</f>
        <v>0</v>
      </c>
      <c r="T36" s="31"/>
      <c r="U36" s="30">
        <f>SUM(U10-U33-U35)</f>
        <v>0</v>
      </c>
      <c r="V36" s="31"/>
    </row>
    <row r="37" spans="1:22" ht="50.25" customHeight="1" thickTop="1" thickBot="1" x14ac:dyDescent="0.25">
      <c r="A37" s="32" t="s">
        <v>51</v>
      </c>
      <c r="B37" s="36"/>
      <c r="C37" s="37">
        <v>28400</v>
      </c>
      <c r="D37" s="38"/>
      <c r="E37" s="37">
        <v>27000</v>
      </c>
      <c r="F37" s="38"/>
      <c r="G37" s="37"/>
      <c r="H37" s="38"/>
      <c r="I37" s="37"/>
      <c r="J37" s="38"/>
      <c r="K37" s="37"/>
      <c r="L37" s="38"/>
      <c r="M37" s="37"/>
      <c r="N37" s="38"/>
      <c r="O37" s="37"/>
      <c r="P37" s="38"/>
      <c r="Q37" s="37"/>
      <c r="R37" s="38"/>
      <c r="S37" s="37"/>
      <c r="T37" s="38"/>
      <c r="U37" s="37"/>
      <c r="V37" s="38"/>
    </row>
    <row r="38" spans="1:22" ht="100.5" customHeight="1" thickTop="1" thickBot="1" x14ac:dyDescent="0.25">
      <c r="A38" s="32" t="s">
        <v>49</v>
      </c>
      <c r="B38" s="33"/>
      <c r="C38" s="26">
        <f>SUM(C10-C35-C37-C33)</f>
        <v>734600</v>
      </c>
      <c r="D38" s="27"/>
      <c r="E38" s="26">
        <f>SUM(E10-E35-E37-E33)</f>
        <v>578599</v>
      </c>
      <c r="F38" s="27"/>
      <c r="G38" s="26">
        <f>SUM(G10-G35-G37-G33)</f>
        <v>0</v>
      </c>
      <c r="H38" s="27"/>
      <c r="I38" s="26">
        <f>SUM(I10-I35-I37-I33)</f>
        <v>0</v>
      </c>
      <c r="J38" s="27"/>
      <c r="K38" s="26">
        <f>SUM(K10-K35-K37-K33)</f>
        <v>0</v>
      </c>
      <c r="L38" s="27"/>
      <c r="M38" s="26">
        <f>SUM(M10-M35-M37-M33)</f>
        <v>0</v>
      </c>
      <c r="N38" s="27"/>
      <c r="O38" s="26">
        <f>SUM(O10-O35-O37-O33)</f>
        <v>0</v>
      </c>
      <c r="P38" s="27"/>
      <c r="Q38" s="26">
        <f>SUM(Q10-Q35-Q37-Q33)</f>
        <v>0</v>
      </c>
      <c r="R38" s="27"/>
      <c r="S38" s="26">
        <f>SUM(S10-S35-S37-S33)</f>
        <v>0</v>
      </c>
      <c r="T38" s="27"/>
      <c r="U38" s="26">
        <f>SUM(U10-U35-U37-U33)</f>
        <v>0</v>
      </c>
      <c r="V38" s="27"/>
    </row>
    <row r="39" spans="1:22" ht="63.75" customHeight="1" thickTop="1" thickBot="1" x14ac:dyDescent="0.25">
      <c r="A39" s="34" t="s">
        <v>52</v>
      </c>
      <c r="B39" s="35"/>
      <c r="C39" s="37">
        <v>5700</v>
      </c>
      <c r="D39" s="38"/>
      <c r="E39" s="37">
        <v>3400</v>
      </c>
      <c r="F39" s="38"/>
      <c r="G39" s="37"/>
      <c r="H39" s="38"/>
      <c r="I39" s="37"/>
      <c r="J39" s="38"/>
      <c r="K39" s="37"/>
      <c r="L39" s="38"/>
      <c r="M39" s="37"/>
      <c r="N39" s="38"/>
      <c r="O39" s="37"/>
      <c r="P39" s="38"/>
      <c r="Q39" s="37"/>
      <c r="R39" s="38"/>
      <c r="S39" s="37"/>
      <c r="T39" s="38"/>
      <c r="U39" s="37"/>
      <c r="V39" s="38"/>
    </row>
    <row r="40" spans="1:22" ht="122.25" customHeight="1" thickTop="1" thickBot="1" x14ac:dyDescent="0.25">
      <c r="A40" s="32" t="s">
        <v>53</v>
      </c>
      <c r="B40" s="33"/>
      <c r="C40" s="26">
        <f>SUM(C10-C39-C37-C35-C33)</f>
        <v>728900</v>
      </c>
      <c r="D40" s="27"/>
      <c r="E40" s="26">
        <f>SUM(E10-E39-E37-E35-E33)</f>
        <v>575199</v>
      </c>
      <c r="F40" s="27"/>
      <c r="G40" s="26">
        <f>SUM(G10-G39-G37-G35-G33)</f>
        <v>0</v>
      </c>
      <c r="H40" s="27"/>
      <c r="I40" s="26">
        <f>SUM(I10-I39-I37-I35-I33)</f>
        <v>0</v>
      </c>
      <c r="J40" s="27"/>
      <c r="K40" s="26">
        <f>SUM(K10-K39-K37-K35-K33)</f>
        <v>0</v>
      </c>
      <c r="L40" s="27"/>
      <c r="M40" s="26">
        <f>SUM(M10-M39-M37-M35-M33)</f>
        <v>0</v>
      </c>
      <c r="N40" s="27"/>
      <c r="O40" s="26">
        <f>SUM(O10-O39-O37-O35-O33)</f>
        <v>0</v>
      </c>
      <c r="P40" s="27"/>
      <c r="Q40" s="26">
        <f>SUM(Q10-Q39-Q37-Q35-Q33)</f>
        <v>0</v>
      </c>
      <c r="R40" s="27"/>
      <c r="S40" s="26">
        <f>SUM(S10-S39-S37-S35-S33)</f>
        <v>0</v>
      </c>
      <c r="T40" s="27"/>
      <c r="U40" s="26">
        <f>SUM(U10-U39-U37-U35-U33)</f>
        <v>0</v>
      </c>
      <c r="V40" s="27"/>
    </row>
    <row r="41" spans="1:22" ht="81.75" customHeight="1" thickTop="1" thickBot="1" x14ac:dyDescent="0.25">
      <c r="A41" s="32" t="s">
        <v>54</v>
      </c>
      <c r="B41" s="36"/>
      <c r="C41" s="37">
        <v>4300</v>
      </c>
      <c r="D41" s="38"/>
      <c r="E41" s="37">
        <v>500</v>
      </c>
      <c r="F41" s="38"/>
      <c r="G41" s="37"/>
      <c r="H41" s="38"/>
      <c r="I41" s="37"/>
      <c r="J41" s="38"/>
      <c r="K41" s="37"/>
      <c r="L41" s="38"/>
      <c r="M41" s="37"/>
      <c r="N41" s="38"/>
      <c r="O41" s="37"/>
      <c r="P41" s="38"/>
      <c r="Q41" s="37"/>
      <c r="R41" s="38"/>
      <c r="S41" s="37"/>
      <c r="T41" s="38"/>
      <c r="U41" s="37"/>
      <c r="V41" s="38"/>
    </row>
    <row r="42" spans="1:22" ht="157.5" customHeight="1" thickTop="1" thickBot="1" x14ac:dyDescent="0.25">
      <c r="A42" s="32" t="s">
        <v>55</v>
      </c>
      <c r="B42" s="33"/>
      <c r="C42" s="26">
        <f>SUM(C10-C41-C39-C37-C35-C33)</f>
        <v>724600</v>
      </c>
      <c r="D42" s="27"/>
      <c r="E42" s="26">
        <f>SUM(E10-E41-E39-E37-E35-E33)</f>
        <v>574699</v>
      </c>
      <c r="F42" s="27"/>
      <c r="G42" s="26">
        <f>SUM(G10-G41-G39-G37-G35-G33)</f>
        <v>0</v>
      </c>
      <c r="H42" s="27"/>
      <c r="I42" s="26">
        <f>SUM(I10-I41-I39-I37-I35-I33)</f>
        <v>0</v>
      </c>
      <c r="J42" s="27"/>
      <c r="K42" s="26">
        <f>SUM(K10-K41-K39-K37-K35-K33)</f>
        <v>0</v>
      </c>
      <c r="L42" s="27"/>
      <c r="M42" s="26">
        <f>SUM(M10-M41-M39-M37-M35-M33)</f>
        <v>0</v>
      </c>
      <c r="N42" s="27"/>
      <c r="O42" s="26">
        <f>SUM(O10-O41-O39-O37-O35-O33)</f>
        <v>0</v>
      </c>
      <c r="P42" s="27"/>
      <c r="Q42" s="26">
        <f>SUM(Q10-Q41-Q39-Q37-Q35-Q33)</f>
        <v>0</v>
      </c>
      <c r="R42" s="27"/>
      <c r="S42" s="26">
        <f>SUM(S10-S41-S39-S37-S35-S33)</f>
        <v>0</v>
      </c>
      <c r="T42" s="27"/>
      <c r="U42" s="26">
        <f>SUM(U10-U41-U39-U37-U35-U33)</f>
        <v>0</v>
      </c>
      <c r="V42" s="27"/>
    </row>
    <row r="43" spans="1:22" ht="13.5" thickTop="1" x14ac:dyDescent="0.2"/>
  </sheetData>
  <mergeCells count="318">
    <mergeCell ref="C27:D27"/>
    <mergeCell ref="C28:D28"/>
    <mergeCell ref="C29:D29"/>
    <mergeCell ref="C25:D25"/>
    <mergeCell ref="E25:F25"/>
    <mergeCell ref="E26:F26"/>
    <mergeCell ref="E28:F28"/>
    <mergeCell ref="E29:F29"/>
    <mergeCell ref="E27:F27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S39:T39"/>
    <mergeCell ref="S40:T40"/>
    <mergeCell ref="S41:T41"/>
    <mergeCell ref="S42:T42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30:V30"/>
    <mergeCell ref="U31:V31"/>
    <mergeCell ref="U33:V33"/>
    <mergeCell ref="S24:T24"/>
    <mergeCell ref="S30:T30"/>
    <mergeCell ref="S31:T31"/>
    <mergeCell ref="S33:T33"/>
    <mergeCell ref="S34:T34"/>
    <mergeCell ref="S35:T35"/>
    <mergeCell ref="S36:T36"/>
    <mergeCell ref="S37:T37"/>
    <mergeCell ref="S38:T38"/>
    <mergeCell ref="Q35:R35"/>
    <mergeCell ref="Q36:R36"/>
    <mergeCell ref="Q37:R37"/>
    <mergeCell ref="Q38:R38"/>
    <mergeCell ref="Q39:R39"/>
    <mergeCell ref="Q40:R40"/>
    <mergeCell ref="Q41:R41"/>
    <mergeCell ref="Q42:R42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O40:P40"/>
    <mergeCell ref="O41:P41"/>
    <mergeCell ref="O42:P42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30:R30"/>
    <mergeCell ref="Q31:R31"/>
    <mergeCell ref="Q33:R33"/>
    <mergeCell ref="Q34:R34"/>
    <mergeCell ref="O30:P30"/>
    <mergeCell ref="O31:P31"/>
    <mergeCell ref="O33:P33"/>
    <mergeCell ref="O34:P34"/>
    <mergeCell ref="O35:P35"/>
    <mergeCell ref="O36:P36"/>
    <mergeCell ref="O37:P37"/>
    <mergeCell ref="O38:P38"/>
    <mergeCell ref="O39:P39"/>
    <mergeCell ref="M36:N36"/>
    <mergeCell ref="M37:N37"/>
    <mergeCell ref="M38:N38"/>
    <mergeCell ref="M39:N39"/>
    <mergeCell ref="M40:N40"/>
    <mergeCell ref="M41:N41"/>
    <mergeCell ref="M42:N42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K41:L41"/>
    <mergeCell ref="K42:L42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30:N30"/>
    <mergeCell ref="M31:N31"/>
    <mergeCell ref="M33:N33"/>
    <mergeCell ref="M34:N34"/>
    <mergeCell ref="M35:N35"/>
    <mergeCell ref="K31:L31"/>
    <mergeCell ref="K33:L33"/>
    <mergeCell ref="K34:L34"/>
    <mergeCell ref="K35:L35"/>
    <mergeCell ref="K36:L36"/>
    <mergeCell ref="K37:L37"/>
    <mergeCell ref="K38:L38"/>
    <mergeCell ref="K39:L39"/>
    <mergeCell ref="K40:L40"/>
    <mergeCell ref="K17:L17"/>
    <mergeCell ref="K18:L18"/>
    <mergeCell ref="K19:L19"/>
    <mergeCell ref="K20:L20"/>
    <mergeCell ref="K21:L21"/>
    <mergeCell ref="K22:L22"/>
    <mergeCell ref="K23:L23"/>
    <mergeCell ref="K24:L24"/>
    <mergeCell ref="K30:L30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I31:J31"/>
    <mergeCell ref="I33:J33"/>
    <mergeCell ref="I34:J3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8:J8"/>
    <mergeCell ref="I9:J9"/>
    <mergeCell ref="I10:J10"/>
    <mergeCell ref="I11:J11"/>
    <mergeCell ref="I12:J12"/>
    <mergeCell ref="I13:J13"/>
    <mergeCell ref="I14:J14"/>
    <mergeCell ref="I24:J24"/>
    <mergeCell ref="I30:J30"/>
    <mergeCell ref="G18:H18"/>
    <mergeCell ref="G20:H20"/>
    <mergeCell ref="G16:H16"/>
    <mergeCell ref="C34:D34"/>
    <mergeCell ref="E34:F34"/>
    <mergeCell ref="G34:H34"/>
    <mergeCell ref="G24:H24"/>
    <mergeCell ref="G22:H22"/>
    <mergeCell ref="C23:D23"/>
    <mergeCell ref="E23:F23"/>
    <mergeCell ref="G23:H23"/>
    <mergeCell ref="C22:D22"/>
    <mergeCell ref="E22:F22"/>
    <mergeCell ref="C17:D17"/>
    <mergeCell ref="E17:F17"/>
    <mergeCell ref="C18:D18"/>
    <mergeCell ref="C20:D20"/>
    <mergeCell ref="C19:D19"/>
    <mergeCell ref="E18:F18"/>
    <mergeCell ref="E20:F20"/>
    <mergeCell ref="E19:F19"/>
    <mergeCell ref="C24:D24"/>
    <mergeCell ref="E24:F24"/>
    <mergeCell ref="C26:D26"/>
    <mergeCell ref="A8:B9"/>
    <mergeCell ref="A10:B10"/>
    <mergeCell ref="C8:D8"/>
    <mergeCell ref="C9:D9"/>
    <mergeCell ref="C10:D10"/>
    <mergeCell ref="C14:D14"/>
    <mergeCell ref="C21:D21"/>
    <mergeCell ref="E21:F21"/>
    <mergeCell ref="A1:J5"/>
    <mergeCell ref="G21:H21"/>
    <mergeCell ref="E8:F8"/>
    <mergeCell ref="G9:H9"/>
    <mergeCell ref="G10:H10"/>
    <mergeCell ref="G12:H12"/>
    <mergeCell ref="G13:H13"/>
    <mergeCell ref="G14:H14"/>
    <mergeCell ref="G15:H15"/>
    <mergeCell ref="G11:H11"/>
    <mergeCell ref="G8:H8"/>
    <mergeCell ref="E10:F10"/>
    <mergeCell ref="E9:F9"/>
    <mergeCell ref="E15:F15"/>
    <mergeCell ref="G17:H17"/>
    <mergeCell ref="G19:H19"/>
    <mergeCell ref="C15:D15"/>
    <mergeCell ref="C12:D12"/>
    <mergeCell ref="C13:D13"/>
    <mergeCell ref="C11:D11"/>
    <mergeCell ref="A11:B11"/>
    <mergeCell ref="C16:D16"/>
    <mergeCell ref="E16:F16"/>
    <mergeCell ref="E14:F14"/>
    <mergeCell ref="E13:F13"/>
    <mergeCell ref="E12:F12"/>
    <mergeCell ref="E11:F11"/>
    <mergeCell ref="A30:B30"/>
    <mergeCell ref="C30:D30"/>
    <mergeCell ref="E30:F30"/>
    <mergeCell ref="G30:H30"/>
    <mergeCell ref="E33:F33"/>
    <mergeCell ref="E31:F31"/>
    <mergeCell ref="G33:H33"/>
    <mergeCell ref="G31:H31"/>
    <mergeCell ref="C32:D32"/>
    <mergeCell ref="A31:B31"/>
    <mergeCell ref="C33:D33"/>
    <mergeCell ref="A33:B33"/>
    <mergeCell ref="A32:B32"/>
    <mergeCell ref="C31:D31"/>
    <mergeCell ref="E40:F40"/>
    <mergeCell ref="G40:H40"/>
    <mergeCell ref="I40:J40"/>
    <mergeCell ref="C41:D41"/>
    <mergeCell ref="E41:F41"/>
    <mergeCell ref="G41:H41"/>
    <mergeCell ref="A34:B34"/>
    <mergeCell ref="A35:B35"/>
    <mergeCell ref="A37:B37"/>
    <mergeCell ref="A36:B36"/>
    <mergeCell ref="C35:D35"/>
    <mergeCell ref="E35:F35"/>
    <mergeCell ref="G35:H35"/>
    <mergeCell ref="E36:F36"/>
    <mergeCell ref="G36:H36"/>
    <mergeCell ref="C36:D36"/>
    <mergeCell ref="I41:J41"/>
    <mergeCell ref="C42:D42"/>
    <mergeCell ref="E42:F42"/>
    <mergeCell ref="G42:H42"/>
    <mergeCell ref="I42:J42"/>
    <mergeCell ref="I35:J35"/>
    <mergeCell ref="I36:J36"/>
    <mergeCell ref="A38:B38"/>
    <mergeCell ref="A39:B39"/>
    <mergeCell ref="A40:B40"/>
    <mergeCell ref="A41:B41"/>
    <mergeCell ref="A42:B42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</mergeCells>
  <phoneticPr fontId="0" type="noConversion"/>
  <pageMargins left="0.25" right="0.25" top="0.75" bottom="0.5" header="0.5" footer="0.5"/>
  <pageSetup paperSize="5" scale="6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workbookViewId="0">
      <selection activeCell="E8" sqref="E8:F8"/>
    </sheetView>
  </sheetViews>
  <sheetFormatPr defaultRowHeight="12.75" x14ac:dyDescent="0.2"/>
  <cols>
    <col min="1" max="1" width="10" customWidth="1"/>
    <col min="2" max="2" width="42.140625" customWidth="1"/>
    <col min="3" max="3" width="18.42578125" customWidth="1"/>
    <col min="5" max="5" width="18.42578125" customWidth="1"/>
    <col min="7" max="7" width="17.28515625" customWidth="1"/>
    <col min="9" max="9" width="17.28515625" customWidth="1"/>
    <col min="11" max="11" width="17.28515625" customWidth="1"/>
    <col min="13" max="13" width="17.28515625" customWidth="1"/>
    <col min="15" max="15" width="17.28515625" customWidth="1"/>
    <col min="17" max="17" width="17.28515625" customWidth="1"/>
    <col min="19" max="19" width="17.28515625" customWidth="1"/>
    <col min="21" max="21" width="17.28515625" customWidth="1"/>
  </cols>
  <sheetData>
    <row r="1" spans="1:22" ht="61.5" customHeight="1" thickTop="1" x14ac:dyDescent="0.2">
      <c r="A1" s="67" t="s">
        <v>32</v>
      </c>
      <c r="B1" s="68"/>
      <c r="C1" s="68"/>
      <c r="D1" s="68"/>
      <c r="E1" s="68"/>
      <c r="F1" s="68"/>
      <c r="G1" s="68"/>
      <c r="H1" s="68"/>
    </row>
    <row r="2" spans="1:22" ht="12.75" customHeight="1" x14ac:dyDescent="0.2">
      <c r="A2" s="69"/>
      <c r="B2" s="70"/>
      <c r="C2" s="70"/>
      <c r="D2" s="70"/>
      <c r="E2" s="70"/>
      <c r="F2" s="70"/>
      <c r="G2" s="70"/>
      <c r="H2" s="70"/>
    </row>
    <row r="3" spans="1:22" ht="12.75" customHeight="1" x14ac:dyDescent="0.2">
      <c r="A3" s="69"/>
      <c r="B3" s="70"/>
      <c r="C3" s="70"/>
      <c r="D3" s="70"/>
      <c r="E3" s="70"/>
      <c r="F3" s="70"/>
      <c r="G3" s="70"/>
      <c r="H3" s="70"/>
    </row>
    <row r="4" spans="1:22" ht="12.75" customHeight="1" x14ac:dyDescent="0.2">
      <c r="A4" s="69"/>
      <c r="B4" s="70"/>
      <c r="C4" s="70"/>
      <c r="D4" s="70"/>
      <c r="E4" s="70"/>
      <c r="F4" s="70"/>
      <c r="G4" s="70"/>
      <c r="H4" s="70"/>
    </row>
    <row r="5" spans="1:22" ht="38.25" customHeight="1" thickBot="1" x14ac:dyDescent="0.25">
      <c r="A5" s="71"/>
      <c r="B5" s="72"/>
      <c r="C5" s="72"/>
      <c r="D5" s="72"/>
      <c r="E5" s="72"/>
      <c r="F5" s="72"/>
      <c r="G5" s="72"/>
      <c r="H5" s="72"/>
    </row>
    <row r="6" spans="1:22" ht="16.5" customHeight="1" thickTop="1" x14ac:dyDescent="0.2">
      <c r="A6" s="13"/>
      <c r="B6" s="14"/>
      <c r="C6" s="14"/>
      <c r="D6" s="14"/>
      <c r="E6" s="14"/>
      <c r="F6" s="14"/>
      <c r="G6" s="14"/>
      <c r="H6" s="14"/>
    </row>
    <row r="7" spans="1:22" ht="9.75" customHeight="1" thickBot="1" x14ac:dyDescent="0.25">
      <c r="A7" s="15"/>
      <c r="B7" s="16"/>
      <c r="C7" s="16"/>
      <c r="D7" s="16"/>
      <c r="E7" s="16"/>
      <c r="F7" s="16"/>
      <c r="G7" s="14"/>
      <c r="H7" s="14"/>
    </row>
    <row r="8" spans="1:22" ht="72.75" customHeight="1" thickTop="1" x14ac:dyDescent="0.2">
      <c r="A8" s="79" t="s">
        <v>28</v>
      </c>
      <c r="B8" s="80"/>
      <c r="C8" s="64" t="s">
        <v>58</v>
      </c>
      <c r="D8" s="64"/>
      <c r="E8" s="64" t="s">
        <v>59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22.5" customHeight="1" thickBot="1" x14ac:dyDescent="0.25">
      <c r="A9" s="81"/>
      <c r="B9" s="82"/>
      <c r="C9" s="65"/>
      <c r="D9" s="66"/>
      <c r="E9" s="65"/>
      <c r="F9" s="75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</row>
    <row r="10" spans="1:22" ht="48" customHeight="1" thickTop="1" thickBot="1" x14ac:dyDescent="0.25">
      <c r="A10" s="83" t="s">
        <v>29</v>
      </c>
      <c r="B10" s="84"/>
      <c r="C10" s="47">
        <v>0</v>
      </c>
      <c r="D10" s="47"/>
      <c r="E10" s="47">
        <v>0</v>
      </c>
      <c r="F10" s="47"/>
      <c r="G10" s="47">
        <v>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28.5" customHeight="1" thickTop="1" thickBot="1" x14ac:dyDescent="0.25">
      <c r="A11" s="50" t="s">
        <v>24</v>
      </c>
      <c r="B11" s="51"/>
      <c r="C11" s="47">
        <v>600000</v>
      </c>
      <c r="D11" s="47"/>
      <c r="E11" s="47">
        <v>600000</v>
      </c>
      <c r="F11" s="47"/>
      <c r="G11" s="47">
        <v>600000</v>
      </c>
      <c r="H11" s="47"/>
      <c r="I11" s="47">
        <v>600000</v>
      </c>
      <c r="J11" s="47"/>
      <c r="K11" s="47">
        <v>600000</v>
      </c>
      <c r="L11" s="47"/>
      <c r="M11" s="47">
        <v>600000</v>
      </c>
      <c r="N11" s="47"/>
      <c r="O11" s="47">
        <v>600000</v>
      </c>
      <c r="P11" s="47"/>
      <c r="Q11" s="47">
        <v>600000</v>
      </c>
      <c r="R11" s="47"/>
      <c r="S11" s="47">
        <v>600000</v>
      </c>
      <c r="T11" s="47"/>
      <c r="U11" s="47">
        <v>600000</v>
      </c>
      <c r="V11" s="47"/>
    </row>
    <row r="12" spans="1:22" ht="35.25" customHeight="1" thickTop="1" thickBot="1" x14ac:dyDescent="0.25">
      <c r="A12" s="52" t="s">
        <v>27</v>
      </c>
      <c r="B12" s="53"/>
      <c r="C12" s="48"/>
      <c r="D12" s="49"/>
      <c r="E12" s="12"/>
      <c r="F12" s="12"/>
      <c r="G12" s="12"/>
      <c r="H12" s="12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60" customHeight="1" thickTop="1" thickBot="1" x14ac:dyDescent="0.25">
      <c r="A13" s="32" t="s">
        <v>45</v>
      </c>
      <c r="B13" s="36"/>
      <c r="C13" s="28">
        <v>0</v>
      </c>
      <c r="D13" s="29"/>
      <c r="E13" s="28">
        <v>0</v>
      </c>
      <c r="F13" s="29"/>
      <c r="G13" s="28">
        <v>0</v>
      </c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</row>
    <row r="14" spans="1:22" ht="48.75" customHeight="1" thickTop="1" thickBot="1" x14ac:dyDescent="0.25">
      <c r="A14" s="32" t="s">
        <v>46</v>
      </c>
      <c r="B14" s="36"/>
      <c r="C14" s="24"/>
      <c r="D14" s="24"/>
      <c r="E14" s="28"/>
      <c r="F14" s="29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</row>
    <row r="15" spans="1:22" ht="40.5" customHeight="1" thickTop="1" thickBot="1" x14ac:dyDescent="0.25">
      <c r="A15" s="32" t="s">
        <v>56</v>
      </c>
      <c r="B15" s="36"/>
      <c r="C15" s="77"/>
      <c r="D15" s="78"/>
      <c r="E15" s="77"/>
      <c r="F15" s="78"/>
      <c r="G15" s="77"/>
      <c r="H15" s="78"/>
      <c r="I15" s="77"/>
      <c r="J15" s="78"/>
      <c r="K15" s="77"/>
      <c r="L15" s="78"/>
      <c r="M15" s="77"/>
      <c r="N15" s="78"/>
      <c r="O15" s="77"/>
      <c r="P15" s="78"/>
      <c r="Q15" s="77"/>
      <c r="R15" s="78"/>
      <c r="S15" s="77"/>
      <c r="T15" s="78"/>
      <c r="U15" s="77"/>
      <c r="V15" s="78"/>
    </row>
    <row r="16" spans="1:22" ht="60.75" customHeight="1" thickTop="1" thickBot="1" x14ac:dyDescent="0.25">
      <c r="A16" s="32" t="s">
        <v>52</v>
      </c>
      <c r="B16" s="36"/>
      <c r="C16" s="77"/>
      <c r="D16" s="78"/>
      <c r="E16" s="77"/>
      <c r="F16" s="78"/>
      <c r="G16" s="77"/>
      <c r="H16" s="78"/>
      <c r="I16" s="77"/>
      <c r="J16" s="78"/>
      <c r="K16" s="77"/>
      <c r="L16" s="78"/>
      <c r="M16" s="77"/>
      <c r="N16" s="78"/>
      <c r="O16" s="77"/>
      <c r="P16" s="78"/>
      <c r="Q16" s="77"/>
      <c r="R16" s="78"/>
      <c r="S16" s="77"/>
      <c r="T16" s="78"/>
      <c r="U16" s="77"/>
      <c r="V16" s="78"/>
    </row>
    <row r="17" spans="1:22" ht="49.5" customHeight="1" thickTop="1" thickBot="1" x14ac:dyDescent="0.25">
      <c r="A17" s="32" t="s">
        <v>54</v>
      </c>
      <c r="B17" s="36"/>
      <c r="C17" s="77"/>
      <c r="D17" s="78"/>
      <c r="E17" s="77"/>
      <c r="F17" s="78"/>
      <c r="G17" s="77"/>
      <c r="H17" s="78"/>
      <c r="I17" s="77"/>
      <c r="J17" s="78"/>
      <c r="K17" s="77"/>
      <c r="L17" s="78"/>
      <c r="M17" s="77"/>
      <c r="N17" s="78"/>
      <c r="O17" s="77"/>
      <c r="P17" s="78"/>
      <c r="Q17" s="77"/>
      <c r="R17" s="78"/>
      <c r="S17" s="77"/>
      <c r="T17" s="78"/>
      <c r="U17" s="77"/>
      <c r="V17" s="78"/>
    </row>
    <row r="18" spans="1:22" ht="42" customHeight="1" thickTop="1" thickBot="1" x14ac:dyDescent="0.25">
      <c r="A18" s="32" t="s">
        <v>57</v>
      </c>
      <c r="B18" s="36"/>
      <c r="C18" s="54">
        <f>SUM(C10-C13-C14-C15-C16-C17)</f>
        <v>0</v>
      </c>
      <c r="D18" s="76"/>
      <c r="E18" s="37">
        <f t="shared" ref="E18" si="0">SUM(E10-E13-E14-E15-E16-E17)</f>
        <v>0</v>
      </c>
      <c r="F18" s="38"/>
      <c r="G18" s="37">
        <f t="shared" ref="G18" si="1">SUM(G10-G13-G14-G15-G16-G17)</f>
        <v>0</v>
      </c>
      <c r="H18" s="38"/>
      <c r="I18" s="37">
        <f t="shared" ref="I18" si="2">SUM(I10-I13-I14-I15-I16-I17)</f>
        <v>0</v>
      </c>
      <c r="J18" s="38"/>
      <c r="K18" s="37">
        <f t="shared" ref="K18" si="3">SUM(K10-K13-K14-K15-K16-K17)</f>
        <v>0</v>
      </c>
      <c r="L18" s="38"/>
      <c r="M18" s="37">
        <f t="shared" ref="M18" si="4">SUM(M10-M13-M14-M15-M16-M17)</f>
        <v>0</v>
      </c>
      <c r="N18" s="38"/>
      <c r="O18" s="37">
        <f t="shared" ref="O18" si="5">SUM(O10-O13-O14-O15-O16-O17)</f>
        <v>0</v>
      </c>
      <c r="P18" s="38"/>
      <c r="Q18" s="37">
        <f t="shared" ref="Q18" si="6">SUM(Q10-Q13-Q14-Q15-Q16-Q17)</f>
        <v>0</v>
      </c>
      <c r="R18" s="38"/>
      <c r="S18" s="37">
        <f t="shared" ref="S18" si="7">SUM(S10-S13-S14-S15-S16-S17)</f>
        <v>0</v>
      </c>
      <c r="T18" s="38"/>
      <c r="U18" s="37">
        <f t="shared" ref="U18" si="8">SUM(U10-U13-U14-U15-U16-U17)</f>
        <v>0</v>
      </c>
      <c r="V18" s="38"/>
    </row>
    <row r="19" spans="1:22" ht="13.5" thickTop="1" x14ac:dyDescent="0.2"/>
  </sheetData>
  <mergeCells count="111">
    <mergeCell ref="U14:V14"/>
    <mergeCell ref="U8:V8"/>
    <mergeCell ref="U9:V9"/>
    <mergeCell ref="U10:V10"/>
    <mergeCell ref="U11:V11"/>
    <mergeCell ref="U13:V13"/>
    <mergeCell ref="Q14:R14"/>
    <mergeCell ref="S8:T8"/>
    <mergeCell ref="S9:T9"/>
    <mergeCell ref="S10:T10"/>
    <mergeCell ref="S11:T11"/>
    <mergeCell ref="S13:T13"/>
    <mergeCell ref="S14:T14"/>
    <mergeCell ref="Q8:R8"/>
    <mergeCell ref="Q9:R9"/>
    <mergeCell ref="Q10:R10"/>
    <mergeCell ref="Q11:R11"/>
    <mergeCell ref="Q13:R13"/>
    <mergeCell ref="O8:P8"/>
    <mergeCell ref="O9:P9"/>
    <mergeCell ref="O10:P10"/>
    <mergeCell ref="O11:P11"/>
    <mergeCell ref="O13:P13"/>
    <mergeCell ref="O14:P14"/>
    <mergeCell ref="M8:N8"/>
    <mergeCell ref="M9:N9"/>
    <mergeCell ref="M10:N10"/>
    <mergeCell ref="M11:N11"/>
    <mergeCell ref="M13:N13"/>
    <mergeCell ref="K8:L8"/>
    <mergeCell ref="K9:L9"/>
    <mergeCell ref="K10:L10"/>
    <mergeCell ref="K11:L11"/>
    <mergeCell ref="K13:L13"/>
    <mergeCell ref="K14:L14"/>
    <mergeCell ref="I8:J8"/>
    <mergeCell ref="I9:J9"/>
    <mergeCell ref="I10:J10"/>
    <mergeCell ref="I11:J11"/>
    <mergeCell ref="I13:J13"/>
    <mergeCell ref="A1:H5"/>
    <mergeCell ref="A8:B9"/>
    <mergeCell ref="C8:D8"/>
    <mergeCell ref="E8:F8"/>
    <mergeCell ref="G8:H8"/>
    <mergeCell ref="C9:D9"/>
    <mergeCell ref="E14:F14"/>
    <mergeCell ref="C18:D18"/>
    <mergeCell ref="G14:H14"/>
    <mergeCell ref="E9:F9"/>
    <mergeCell ref="G9:H9"/>
    <mergeCell ref="G13:H13"/>
    <mergeCell ref="E13:F13"/>
    <mergeCell ref="A11:B11"/>
    <mergeCell ref="C11:D11"/>
    <mergeCell ref="E11:F11"/>
    <mergeCell ref="G11:H11"/>
    <mergeCell ref="A10:B10"/>
    <mergeCell ref="C10:D10"/>
    <mergeCell ref="E10:F10"/>
    <mergeCell ref="G10:H10"/>
    <mergeCell ref="A14:B14"/>
    <mergeCell ref="A15:B15"/>
    <mergeCell ref="A16:B16"/>
    <mergeCell ref="A17:B17"/>
    <mergeCell ref="C15:D15"/>
    <mergeCell ref="C16:D16"/>
    <mergeCell ref="C17:D17"/>
    <mergeCell ref="A12:B12"/>
    <mergeCell ref="C12:D12"/>
    <mergeCell ref="A13:B13"/>
    <mergeCell ref="C13:D13"/>
    <mergeCell ref="O17:P17"/>
    <mergeCell ref="I15:J15"/>
    <mergeCell ref="I16:J16"/>
    <mergeCell ref="I17:J17"/>
    <mergeCell ref="K15:L15"/>
    <mergeCell ref="K16:L16"/>
    <mergeCell ref="K17:L17"/>
    <mergeCell ref="E15:F15"/>
    <mergeCell ref="E16:F16"/>
    <mergeCell ref="E17:F17"/>
    <mergeCell ref="G15:H15"/>
    <mergeCell ref="G16:H16"/>
    <mergeCell ref="G17:H17"/>
    <mergeCell ref="I14:J14"/>
    <mergeCell ref="M14:N14"/>
    <mergeCell ref="A18:B18"/>
    <mergeCell ref="U15:V15"/>
    <mergeCell ref="U16:V16"/>
    <mergeCell ref="U17:V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Q15:R15"/>
    <mergeCell ref="Q16:R16"/>
    <mergeCell ref="Q17:R17"/>
    <mergeCell ref="S15:T15"/>
    <mergeCell ref="S16:T16"/>
    <mergeCell ref="S17:T17"/>
    <mergeCell ref="M15:N15"/>
    <mergeCell ref="M16:N16"/>
    <mergeCell ref="M17:N17"/>
    <mergeCell ref="O15:P15"/>
    <mergeCell ref="O16:P16"/>
  </mergeCells>
  <pageMargins left="0.25" right="0.25" top="0.25" bottom="0.25" header="0.3" footer="0.3"/>
  <pageSetup paperSize="5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BID SUMMARY</vt:lpstr>
      <vt:lpstr>Sheet1</vt:lpstr>
      <vt:lpstr>'BID SUMMARY'!Print_Area</vt:lpstr>
    </vt:vector>
  </TitlesOfParts>
  <Company>Arlington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DWebb</dc:creator>
  <cp:lastModifiedBy>Wills, Ellen</cp:lastModifiedBy>
  <cp:lastPrinted>2017-05-16T17:41:26Z</cp:lastPrinted>
  <dcterms:created xsi:type="dcterms:W3CDTF">2011-09-16T14:01:53Z</dcterms:created>
  <dcterms:modified xsi:type="dcterms:W3CDTF">2017-05-26T20:16:40Z</dcterms:modified>
</cp:coreProperties>
</file>